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<sst xmlns="http://schemas.openxmlformats.org/spreadsheetml/2006/main" count="162" uniqueCount="89">
  <si>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</si>
  <si>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</si>
  <si>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</si>
  <si>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</si>
  <si>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</si>
  <si>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</si>
  <si>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</si>
  <si>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</si>
  <si>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</si>
  <si>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</si>
  <si>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</si>
  <si>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</si>
  <si>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</si>
  <si>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</si>
  <si>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</si>
  <si>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</si>
  <si>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</si>
  <si>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</si>
  <si>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</si>
  <si>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</si>
  <si>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</si>
  <si>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</si>
  <si>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</si>
  <si>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</si>
  <si>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</si>
  <si>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</si>
  <si>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</si>
  <si>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</si>
  <si>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</si>
  <si>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</si>
  <si>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</si>
  <si>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</si>
  <si>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</si>
  <si>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</si>
  <si>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</si>
  <si>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</si>
  <si>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</si>
  <si>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</si>
  <si>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</si>
  <si>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</si>
  <si>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</si>
  <si>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</si>
  <si>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</si>
  <si>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</si>
  <si>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</si>
  <si>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</si>
  <si>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</si>
  <si>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</si>
  <si>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</si>
  <si>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</si>
  <si>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</si>
  <si>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</si>
  <si>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</si>
  <si>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</si>
  <si>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</si>
  <si>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</si>
  <si>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</si>
  <si>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</si>
  <si>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</si>
  <si>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</si>
  <si>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</si>
  <si>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</si>
  <si>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</si>
  <si>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</si>
  <si>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</si>
  <si>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</si>
  <si>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</si>
  <si>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</si>
  <si>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</si>
  <si>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</si>
  <si>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</si>
  <si>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</si>
  <si>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</si>
  <si>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</si>
  <si>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</si>
  <si>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</si>
  <si>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</si>
  <si>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</si>
  <si>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</si>
  <si>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</si>
  <si>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</si>
  <si>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</si>
  <si>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</si>
  <si>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</si>
  <si>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</si>
  <si>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</si>
  <si>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</si>
  <si>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FRANCISCO I. MADERO,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</si>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</sst>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2" xfId="49" applyFont="1" applyFill="1" applyBorder="1" applyAlignment="1">
      <alignment horizontal="center" vertical="center"/>
    </xf>
    <xf numFmtId="44" fontId="37" fillId="33" borderId="20" xfId="49" applyFont="1" applyFill="1" applyBorder="1" applyAlignment="1">
      <alignment horizontal="center" vertical="center"/>
    </xf>
    <xf numFmtId="44" fontId="37" fillId="33" borderId="13" xfId="49" applyFont="1" applyFill="1" applyBorder="1" applyAlignment="1">
      <alignment horizontal="center" vertical="center"/>
    </xf>
    <xf numFmtId="44" fontId="37" fillId="33" borderId="25" xfId="49" applyFont="1" applyFill="1" applyBorder="1" applyAlignment="1">
      <alignment horizontal="center" vertical="center"/>
    </xf>
    <xf numFmtId="44" fontId="37" fillId="33" borderId="11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26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27" xfId="49" applyFont="1" applyFill="1" applyBorder="1" applyAlignment="1">
      <alignment horizontal="center" vertical="center"/>
    </xf>
    <xf numFmtId="44" fontId="37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right" vertical="center"/>
    </xf>
    <xf numFmtId="44" fontId="36" fillId="0" borderId="14" xfId="49" applyFont="1" applyBorder="1" applyAlignment="1">
      <alignment horizontal="right" vertical="center"/>
    </xf>
    <xf numFmtId="44" fontId="36" fillId="0" borderId="28" xfId="49" applyFont="1" applyBorder="1" applyAlignment="1">
      <alignment horizontal="right" vertical="center"/>
    </xf>
    <xf numFmtId="44" fontId="36" fillId="0" borderId="19" xfId="49" applyFont="1" applyBorder="1" applyAlignment="1">
      <alignment horizontal="right" vertical="center"/>
    </xf>
    <xf numFmtId="44" fontId="37" fillId="0" borderId="29" xfId="49" applyFont="1" applyBorder="1" applyAlignment="1">
      <alignment horizontal="right" vertical="center"/>
    </xf>
    <xf numFmtId="44" fontId="36" fillId="0" borderId="27" xfId="49" applyFont="1" applyBorder="1" applyAlignment="1">
      <alignment horizontal="right" vertical="center"/>
    </xf>
    <xf numFmtId="44" fontId="36" fillId="0" borderId="15" xfId="49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3.5" thickBot="1"/>
    <row r="2" spans="2:9" ht="12.7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2.7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2.7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3.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6.2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2.75">
      <c r="B10" s="5" t="s">
        <v>11</v>
      </c>
      <c r="C10" s="6"/>
      <c r="D10" s="42">
        <f aca="true" t="shared" si="0" ref="D10:I10">D11+D19+D29+D39+D49+D59+D72+D76+D63</f>
        <v>60248867.269999996</v>
      </c>
      <c r="E10" s="42">
        <f t="shared" si="0"/>
        <v>14381060.099999998</v>
      </c>
      <c r="F10" s="42">
        <f t="shared" si="0"/>
        <v>74629927.37</v>
      </c>
      <c r="G10" s="42">
        <f t="shared" si="0"/>
        <v>49478622.599999994</v>
      </c>
      <c r="H10" s="42">
        <f t="shared" si="0"/>
        <v>49478622.599999994</v>
      </c>
      <c r="I10" s="42">
        <f t="shared" si="0"/>
        <v>25151304.770000007</v>
      </c>
    </row>
    <row r="11" spans="2:9" ht="12.75">
      <c r="B11" s="1" t="s">
        <v>12</v>
      </c>
      <c r="C11" s="7"/>
      <c r="D11" s="43">
        <f aca="true" t="shared" si="1" ref="D11:I11">SUM(D12:D18)</f>
        <v>33577285</v>
      </c>
      <c r="E11" s="43">
        <f t="shared" si="1"/>
        <v>-211410.06000000006</v>
      </c>
      <c r="F11" s="43">
        <f t="shared" si="1"/>
        <v>33365874.94</v>
      </c>
      <c r="G11" s="43">
        <f t="shared" si="1"/>
        <v>20121124.84</v>
      </c>
      <c r="H11" s="43">
        <f t="shared" si="1"/>
        <v>20121124.84</v>
      </c>
      <c r="I11" s="43">
        <f t="shared" si="1"/>
        <v>13244750.100000005</v>
      </c>
    </row>
    <row r="12" spans="2:9" ht="12.75">
      <c r="B12" s="11" t="s">
        <v>13</v>
      </c>
      <c r="C12" s="9"/>
      <c r="D12" s="43">
        <v>23767324.44</v>
      </c>
      <c r="E12" s="44">
        <v>-840704.18</v>
      </c>
      <c r="F12" s="44">
        <f>D12+E12</f>
        <v>22926620.26</v>
      </c>
      <c r="G12" s="44">
        <v>17220826.33</v>
      </c>
      <c r="H12" s="44">
        <v>17220826.33</v>
      </c>
      <c r="I12" s="44">
        <f>F12-G12</f>
        <v>5705793.930000003</v>
      </c>
    </row>
    <row r="13" spans="2:9" ht="12.7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2.75">
      <c r="B14" s="11" t="s">
        <v>15</v>
      </c>
      <c r="C14" s="9"/>
      <c r="D14" s="43">
        <v>7766810.71</v>
      </c>
      <c r="E14" s="44">
        <v>201017.61</v>
      </c>
      <c r="F14" s="44">
        <f t="shared" si="2"/>
        <v>7967828.32</v>
      </c>
      <c r="G14" s="44">
        <v>866740.19</v>
      </c>
      <c r="H14" s="44">
        <v>866740.19</v>
      </c>
      <c r="I14" s="44">
        <f t="shared" si="3"/>
        <v>7101088.130000001</v>
      </c>
    </row>
    <row r="15" spans="2:9" ht="12.75">
      <c r="B15" s="11" t="s">
        <v>16</v>
      </c>
      <c r="C15" s="9"/>
      <c r="D15" s="43"/>
      <c r="E15" s="44"/>
      <c r="F15" s="44">
        <f t="shared" si="2"/>
        <v>0</v>
      </c>
      <c r="G15" s="44"/>
      <c r="H15" s="44"/>
      <c r="I15" s="44">
        <f t="shared" si="3"/>
        <v>0</v>
      </c>
    </row>
    <row r="16" spans="2:9" ht="12.75">
      <c r="B16" s="11" t="s">
        <v>17</v>
      </c>
      <c r="C16" s="9"/>
      <c r="D16" s="43">
        <v>1995149.85</v>
      </c>
      <c r="E16" s="44">
        <v>428276.51</v>
      </c>
      <c r="F16" s="44">
        <f t="shared" si="2"/>
        <v>2423426.3600000003</v>
      </c>
      <c r="G16" s="44">
        <v>2002758.32</v>
      </c>
      <c r="H16" s="44">
        <v>2002758.32</v>
      </c>
      <c r="I16" s="44">
        <f t="shared" si="3"/>
        <v>420668.04000000027</v>
      </c>
    </row>
    <row r="17" spans="2:9" ht="12.75">
      <c r="B17" s="11" t="s">
        <v>18</v>
      </c>
      <c r="C17" s="9"/>
      <c r="D17" s="43"/>
      <c r="E17" s="44"/>
      <c r="F17" s="44">
        <f t="shared" si="2"/>
        <v>0</v>
      </c>
      <c r="G17" s="44"/>
      <c r="H17" s="44"/>
      <c r="I17" s="44">
        <f t="shared" si="3"/>
        <v>0</v>
      </c>
    </row>
    <row r="18" spans="2:9" ht="12.75">
      <c r="B18" s="11" t="s">
        <v>19</v>
      </c>
      <c r="C18" s="9"/>
      <c r="D18" s="43">
        <v>48000</v>
      </c>
      <c r="E18" s="44">
        <v>0</v>
      </c>
      <c r="F18" s="44">
        <f t="shared" si="2"/>
        <v>48000</v>
      </c>
      <c r="G18" s="44">
        <v>30800</v>
      </c>
      <c r="H18" s="44">
        <v>30800</v>
      </c>
      <c r="I18" s="44">
        <f t="shared" si="3"/>
        <v>17200</v>
      </c>
    </row>
    <row r="19" spans="2:9" ht="12.75">
      <c r="B19" s="1" t="s">
        <v>20</v>
      </c>
      <c r="C19" s="7"/>
      <c r="D19" s="43">
        <f aca="true" t="shared" si="4" ref="D19:I19">SUM(D20:D28)</f>
        <v>6321978.9</v>
      </c>
      <c r="E19" s="43">
        <f t="shared" si="4"/>
        <v>2622633.7299999995</v>
      </c>
      <c r="F19" s="43">
        <f t="shared" si="4"/>
        <v>8944612.629999999</v>
      </c>
      <c r="G19" s="43">
        <f t="shared" si="4"/>
        <v>5903701.200000001</v>
      </c>
      <c r="H19" s="43">
        <f t="shared" si="4"/>
        <v>5903701.200000001</v>
      </c>
      <c r="I19" s="43">
        <f t="shared" si="4"/>
        <v>3040911.4300000006</v>
      </c>
    </row>
    <row r="20" spans="2:9" ht="12.75">
      <c r="B20" s="11" t="s">
        <v>21</v>
      </c>
      <c r="C20" s="9"/>
      <c r="D20" s="43">
        <v>1942165.17</v>
      </c>
      <c r="E20" s="44">
        <v>108381.28</v>
      </c>
      <c r="F20" s="43">
        <f aca="true" t="shared" si="5" ref="F20:F28">D20+E20</f>
        <v>2050546.45</v>
      </c>
      <c r="G20" s="44">
        <v>1107131.08</v>
      </c>
      <c r="H20" s="44">
        <v>1107131.08</v>
      </c>
      <c r="I20" s="44">
        <f>F20-G20</f>
        <v>943415.3699999999</v>
      </c>
    </row>
    <row r="21" spans="2:9" ht="12.75">
      <c r="B21" s="11" t="s">
        <v>22</v>
      </c>
      <c r="C21" s="9"/>
      <c r="D21" s="43">
        <v>980339.78</v>
      </c>
      <c r="E21" s="44">
        <v>-212494.05</v>
      </c>
      <c r="F21" s="43">
        <f t="shared" si="5"/>
        <v>767845.73</v>
      </c>
      <c r="G21" s="44">
        <v>507990.67</v>
      </c>
      <c r="H21" s="44">
        <v>507990.67</v>
      </c>
      <c r="I21" s="44">
        <f aca="true" t="shared" si="6" ref="I21:I83">F21-G21</f>
        <v>259855.06</v>
      </c>
    </row>
    <row r="22" spans="2:9" ht="12.7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2.75">
      <c r="B23" s="11" t="s">
        <v>24</v>
      </c>
      <c r="C23" s="9"/>
      <c r="D23" s="43">
        <v>2204638.95</v>
      </c>
      <c r="E23" s="44">
        <v>2614999.86</v>
      </c>
      <c r="F23" s="43">
        <f t="shared" si="5"/>
        <v>4819638.8100000005</v>
      </c>
      <c r="G23" s="44">
        <v>3498934.14</v>
      </c>
      <c r="H23" s="44">
        <v>3498934.14</v>
      </c>
      <c r="I23" s="44">
        <f t="shared" si="6"/>
        <v>1320704.6700000004</v>
      </c>
    </row>
    <row r="24" spans="2:9" ht="12.75">
      <c r="B24" s="11" t="s">
        <v>25</v>
      </c>
      <c r="C24" s="9"/>
      <c r="D24" s="43">
        <v>0</v>
      </c>
      <c r="E24" s="44">
        <v>85588.8</v>
      </c>
      <c r="F24" s="43">
        <f t="shared" si="5"/>
        <v>85588.8</v>
      </c>
      <c r="G24" s="44">
        <v>62454.45</v>
      </c>
      <c r="H24" s="44">
        <v>62454.45</v>
      </c>
      <c r="I24" s="44">
        <f t="shared" si="6"/>
        <v>23134.350000000006</v>
      </c>
    </row>
    <row r="25" spans="2:9" ht="12.75">
      <c r="B25" s="11" t="s">
        <v>26</v>
      </c>
      <c r="C25" s="9"/>
      <c r="D25" s="43">
        <v>404835</v>
      </c>
      <c r="E25" s="44">
        <v>244802.5</v>
      </c>
      <c r="F25" s="43">
        <f t="shared" si="5"/>
        <v>649637.5</v>
      </c>
      <c r="G25" s="44">
        <v>298774.86</v>
      </c>
      <c r="H25" s="44">
        <v>298774.86</v>
      </c>
      <c r="I25" s="44">
        <f t="shared" si="6"/>
        <v>350862.64</v>
      </c>
    </row>
    <row r="26" spans="2:9" ht="12.75">
      <c r="B26" s="11" t="s">
        <v>27</v>
      </c>
      <c r="C26" s="9"/>
      <c r="D26" s="43">
        <v>240000</v>
      </c>
      <c r="E26" s="44">
        <v>85600</v>
      </c>
      <c r="F26" s="43">
        <f t="shared" si="5"/>
        <v>325600</v>
      </c>
      <c r="G26" s="44">
        <v>287394.06</v>
      </c>
      <c r="H26" s="44">
        <v>287394.06</v>
      </c>
      <c r="I26" s="44">
        <f t="shared" si="6"/>
        <v>38205.94</v>
      </c>
    </row>
    <row r="27" spans="2:9" ht="12.7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2.75">
      <c r="B28" s="11" t="s">
        <v>29</v>
      </c>
      <c r="C28" s="9"/>
      <c r="D28" s="43">
        <v>550000</v>
      </c>
      <c r="E28" s="44">
        <v>-304244.66</v>
      </c>
      <c r="F28" s="43">
        <f t="shared" si="5"/>
        <v>245755.34000000003</v>
      </c>
      <c r="G28" s="44">
        <v>141021.94</v>
      </c>
      <c r="H28" s="44">
        <v>141021.94</v>
      </c>
      <c r="I28" s="44">
        <f t="shared" si="6"/>
        <v>104733.40000000002</v>
      </c>
    </row>
    <row r="29" spans="2:9" ht="12.75">
      <c r="B29" s="1" t="s">
        <v>30</v>
      </c>
      <c r="C29" s="7"/>
      <c r="D29" s="43">
        <f aca="true" t="shared" si="7" ref="D29:I29">SUM(D30:D38)</f>
        <v>9774100.990000002</v>
      </c>
      <c r="E29" s="43">
        <f t="shared" si="7"/>
        <v>4388727.26</v>
      </c>
      <c r="F29" s="43">
        <f t="shared" si="7"/>
        <v>14162828.25</v>
      </c>
      <c r="G29" s="43">
        <f t="shared" si="7"/>
        <v>10247333.09</v>
      </c>
      <c r="H29" s="43">
        <f t="shared" si="7"/>
        <v>10247333.09</v>
      </c>
      <c r="I29" s="43">
        <f t="shared" si="7"/>
        <v>3915495.16</v>
      </c>
    </row>
    <row r="30" spans="2:9" ht="12.75">
      <c r="B30" s="11" t="s">
        <v>31</v>
      </c>
      <c r="C30" s="9"/>
      <c r="D30" s="43">
        <v>0</v>
      </c>
      <c r="E30" s="44">
        <v>23934.1</v>
      </c>
      <c r="F30" s="43">
        <f aca="true" t="shared" si="8" ref="F30:F38">D30+E30</f>
        <v>23934.1</v>
      </c>
      <c r="G30" s="44">
        <v>23934.1</v>
      </c>
      <c r="H30" s="44">
        <v>23934.1</v>
      </c>
      <c r="I30" s="44">
        <f t="shared" si="6"/>
        <v>0</v>
      </c>
    </row>
    <row r="31" spans="2:9" ht="12.75">
      <c r="B31" s="11" t="s">
        <v>32</v>
      </c>
      <c r="C31" s="9"/>
      <c r="D31" s="43">
        <v>2923680</v>
      </c>
      <c r="E31" s="44">
        <v>-118488.36</v>
      </c>
      <c r="F31" s="43">
        <f t="shared" si="8"/>
        <v>2805191.64</v>
      </c>
      <c r="G31" s="44">
        <v>2003285.2</v>
      </c>
      <c r="H31" s="44">
        <v>2003285.2</v>
      </c>
      <c r="I31" s="44">
        <f t="shared" si="6"/>
        <v>801906.4400000002</v>
      </c>
    </row>
    <row r="32" spans="2:9" ht="12.75">
      <c r="B32" s="11" t="s">
        <v>33</v>
      </c>
      <c r="C32" s="9"/>
      <c r="D32" s="43">
        <v>560000</v>
      </c>
      <c r="E32" s="44">
        <v>2089739.49</v>
      </c>
      <c r="F32" s="43">
        <f t="shared" si="8"/>
        <v>2649739.49</v>
      </c>
      <c r="G32" s="44">
        <v>1799488.05</v>
      </c>
      <c r="H32" s="44">
        <v>1799488.05</v>
      </c>
      <c r="I32" s="44">
        <f t="shared" si="6"/>
        <v>850251.4400000002</v>
      </c>
    </row>
    <row r="33" spans="2:9" ht="12.75">
      <c r="B33" s="11" t="s">
        <v>34</v>
      </c>
      <c r="C33" s="9"/>
      <c r="D33" s="43">
        <v>100000</v>
      </c>
      <c r="E33" s="44">
        <v>-53553.67</v>
      </c>
      <c r="F33" s="43">
        <f t="shared" si="8"/>
        <v>46446.33</v>
      </c>
      <c r="G33" s="44">
        <v>35634.33</v>
      </c>
      <c r="H33" s="44">
        <v>35634.33</v>
      </c>
      <c r="I33" s="44">
        <f t="shared" si="6"/>
        <v>10812</v>
      </c>
    </row>
    <row r="34" spans="2:9" ht="12.75">
      <c r="B34" s="11" t="s">
        <v>35</v>
      </c>
      <c r="C34" s="9"/>
      <c r="D34" s="43">
        <v>1085532.25</v>
      </c>
      <c r="E34" s="44">
        <v>1783800.77</v>
      </c>
      <c r="F34" s="43">
        <f t="shared" si="8"/>
        <v>2869333.02</v>
      </c>
      <c r="G34" s="44">
        <v>2037974.16</v>
      </c>
      <c r="H34" s="44">
        <v>2037974.16</v>
      </c>
      <c r="I34" s="44">
        <f t="shared" si="6"/>
        <v>831358.8600000001</v>
      </c>
    </row>
    <row r="35" spans="2:9" ht="12.75">
      <c r="B35" s="11" t="s">
        <v>36</v>
      </c>
      <c r="C35" s="9"/>
      <c r="D35" s="43">
        <v>0</v>
      </c>
      <c r="E35" s="44">
        <v>200000</v>
      </c>
      <c r="F35" s="43">
        <f t="shared" si="8"/>
        <v>200000</v>
      </c>
      <c r="G35" s="44">
        <v>180675.18</v>
      </c>
      <c r="H35" s="44">
        <v>180675.18</v>
      </c>
      <c r="I35" s="44">
        <f t="shared" si="6"/>
        <v>19324.820000000007</v>
      </c>
    </row>
    <row r="36" spans="2:9" ht="12.75">
      <c r="B36" s="11" t="s">
        <v>37</v>
      </c>
      <c r="C36" s="9"/>
      <c r="D36" s="43">
        <v>0</v>
      </c>
      <c r="E36" s="44">
        <v>20000</v>
      </c>
      <c r="F36" s="43">
        <f t="shared" si="8"/>
        <v>20000</v>
      </c>
      <c r="G36" s="44">
        <v>1440</v>
      </c>
      <c r="H36" s="44">
        <v>1440</v>
      </c>
      <c r="I36" s="44">
        <f t="shared" si="6"/>
        <v>18560</v>
      </c>
    </row>
    <row r="37" spans="2:9" ht="12.75">
      <c r="B37" s="11" t="s">
        <v>38</v>
      </c>
      <c r="C37" s="9"/>
      <c r="D37" s="43">
        <v>4871815.03</v>
      </c>
      <c r="E37" s="44">
        <v>297990.6</v>
      </c>
      <c r="F37" s="43">
        <f t="shared" si="8"/>
        <v>5169805.63</v>
      </c>
      <c r="G37" s="44">
        <v>3868820.23</v>
      </c>
      <c r="H37" s="44">
        <v>3868820.23</v>
      </c>
      <c r="I37" s="44">
        <f t="shared" si="6"/>
        <v>1300985.4</v>
      </c>
    </row>
    <row r="38" spans="2:9" ht="12.75">
      <c r="B38" s="11" t="s">
        <v>39</v>
      </c>
      <c r="C38" s="9"/>
      <c r="D38" s="43">
        <v>233073.71</v>
      </c>
      <c r="E38" s="44">
        <v>145304.33</v>
      </c>
      <c r="F38" s="43">
        <f t="shared" si="8"/>
        <v>378378.04</v>
      </c>
      <c r="G38" s="44">
        <v>296081.84</v>
      </c>
      <c r="H38" s="44">
        <v>296081.84</v>
      </c>
      <c r="I38" s="44">
        <f t="shared" si="6"/>
        <v>82296.19999999995</v>
      </c>
    </row>
    <row r="39" spans="2:9" ht="25.5" customHeight="1">
      <c r="B39" s="16" t="s">
        <v>40</v>
      </c>
      <c r="C39" s="17"/>
      <c r="D39" s="43">
        <f aca="true" t="shared" si="9" ref="D39:I39">SUM(D40:D48)</f>
        <v>10575502.379999999</v>
      </c>
      <c r="E39" s="43">
        <f t="shared" si="9"/>
        <v>5845058.35</v>
      </c>
      <c r="F39" s="43">
        <f>SUM(F40:F48)</f>
        <v>16420560.73</v>
      </c>
      <c r="G39" s="43">
        <f t="shared" si="9"/>
        <v>11470965.83</v>
      </c>
      <c r="H39" s="43">
        <f t="shared" si="9"/>
        <v>11470965.83</v>
      </c>
      <c r="I39" s="43">
        <f t="shared" si="9"/>
        <v>4949594.900000001</v>
      </c>
    </row>
    <row r="40" spans="2:9" ht="12.75">
      <c r="B40" s="11" t="s">
        <v>41</v>
      </c>
      <c r="C40" s="9"/>
      <c r="D40" s="43">
        <v>665236.72</v>
      </c>
      <c r="E40" s="44">
        <v>62647.28</v>
      </c>
      <c r="F40" s="43">
        <f>D40+E40</f>
        <v>727884</v>
      </c>
      <c r="G40" s="44">
        <v>517572</v>
      </c>
      <c r="H40" s="44">
        <v>517572</v>
      </c>
      <c r="I40" s="44">
        <f t="shared" si="6"/>
        <v>210312</v>
      </c>
    </row>
    <row r="41" spans="2:9" ht="12.7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2.75">
      <c r="B42" s="11" t="s">
        <v>43</v>
      </c>
      <c r="C42" s="9"/>
      <c r="D42" s="43">
        <v>800000</v>
      </c>
      <c r="E42" s="44">
        <v>222783.45</v>
      </c>
      <c r="F42" s="43">
        <f t="shared" si="10"/>
        <v>1022783.45</v>
      </c>
      <c r="G42" s="44">
        <v>0</v>
      </c>
      <c r="H42" s="44">
        <v>0</v>
      </c>
      <c r="I42" s="44">
        <f t="shared" si="6"/>
        <v>1022783.45</v>
      </c>
    </row>
    <row r="43" spans="2:9" ht="12.75">
      <c r="B43" s="11" t="s">
        <v>44</v>
      </c>
      <c r="C43" s="9"/>
      <c r="D43" s="43">
        <v>4390000</v>
      </c>
      <c r="E43" s="44">
        <v>4377440.87</v>
      </c>
      <c r="F43" s="43">
        <f t="shared" si="10"/>
        <v>8767440.870000001</v>
      </c>
      <c r="G43" s="44">
        <v>7532278.84</v>
      </c>
      <c r="H43" s="44">
        <v>7532278.84</v>
      </c>
      <c r="I43" s="44">
        <f t="shared" si="6"/>
        <v>1235162.0300000012</v>
      </c>
    </row>
    <row r="44" spans="2:9" ht="12.75">
      <c r="B44" s="11" t="s">
        <v>45</v>
      </c>
      <c r="C44" s="9"/>
      <c r="D44" s="43">
        <v>4720265.66</v>
      </c>
      <c r="E44" s="44">
        <v>1182186.75</v>
      </c>
      <c r="F44" s="43">
        <f t="shared" si="10"/>
        <v>5902452.41</v>
      </c>
      <c r="G44" s="44">
        <v>3421114.99</v>
      </c>
      <c r="H44" s="44">
        <v>3421114.99</v>
      </c>
      <c r="I44" s="44">
        <f t="shared" si="6"/>
        <v>2481337.42</v>
      </c>
    </row>
    <row r="45" spans="2:9" ht="12.7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2.7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2.7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2.7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2.7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1036018.62</v>
      </c>
      <c r="F49" s="43">
        <f t="shared" si="11"/>
        <v>1036018.62</v>
      </c>
      <c r="G49" s="43">
        <f t="shared" si="11"/>
        <v>1036018.62</v>
      </c>
      <c r="H49" s="43">
        <f t="shared" si="11"/>
        <v>1036018.62</v>
      </c>
      <c r="I49" s="43">
        <f t="shared" si="11"/>
        <v>0</v>
      </c>
    </row>
    <row r="50" spans="2:9" ht="12.75">
      <c r="B50" s="11" t="s">
        <v>51</v>
      </c>
      <c r="C50" s="9"/>
      <c r="D50" s="43">
        <v>0</v>
      </c>
      <c r="E50" s="44">
        <v>8119.42</v>
      </c>
      <c r="F50" s="43">
        <f t="shared" si="10"/>
        <v>8119.42</v>
      </c>
      <c r="G50" s="44">
        <v>8119.42</v>
      </c>
      <c r="H50" s="44">
        <v>8119.42</v>
      </c>
      <c r="I50" s="44">
        <f t="shared" si="6"/>
        <v>0</v>
      </c>
    </row>
    <row r="51" spans="2:9" ht="12.7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2.7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2.7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2.7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2.75">
      <c r="B55" s="11" t="s">
        <v>56</v>
      </c>
      <c r="C55" s="9"/>
      <c r="D55" s="43">
        <v>0</v>
      </c>
      <c r="E55" s="44">
        <v>1027899.2</v>
      </c>
      <c r="F55" s="43">
        <f t="shared" si="10"/>
        <v>1027899.2</v>
      </c>
      <c r="G55" s="44">
        <v>1027899.2</v>
      </c>
      <c r="H55" s="44">
        <v>1027899.2</v>
      </c>
      <c r="I55" s="44">
        <f t="shared" si="6"/>
        <v>0</v>
      </c>
    </row>
    <row r="56" spans="2:9" ht="12.7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2.7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2.7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2.75">
      <c r="B59" s="1" t="s">
        <v>60</v>
      </c>
      <c r="C59" s="7"/>
      <c r="D59" s="43">
        <f>SUM(D60:D62)</f>
        <v>0</v>
      </c>
      <c r="E59" s="43">
        <f>SUM(E60:E62)</f>
        <v>700032.2</v>
      </c>
      <c r="F59" s="43">
        <f>SUM(F60:F62)</f>
        <v>700032.2</v>
      </c>
      <c r="G59" s="43">
        <f>SUM(G60:G62)</f>
        <v>699479.02</v>
      </c>
      <c r="H59" s="43">
        <f>SUM(H60:H62)</f>
        <v>699479.02</v>
      </c>
      <c r="I59" s="44">
        <f t="shared" si="6"/>
        <v>553.1799999999348</v>
      </c>
    </row>
    <row r="60" spans="2:9" ht="12.7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2.75">
      <c r="B61" s="11" t="s">
        <v>62</v>
      </c>
      <c r="C61" s="9"/>
      <c r="D61" s="43">
        <v>0</v>
      </c>
      <c r="E61" s="44">
        <v>700032.2</v>
      </c>
      <c r="F61" s="43">
        <f t="shared" si="10"/>
        <v>700032.2</v>
      </c>
      <c r="G61" s="44">
        <v>699479.02</v>
      </c>
      <c r="H61" s="44">
        <v>699479.02</v>
      </c>
      <c r="I61" s="44">
        <f t="shared" si="6"/>
        <v>553.1799999999348</v>
      </c>
    </row>
    <row r="62" spans="2:9" ht="12.7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2.7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2.7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2.7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2.7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2.7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2.7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2.7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2.7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2.7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2.7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2.7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2.7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2.7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2.7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2.7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2.7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2.7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2.7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2.7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2.7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2.7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2.75">
      <c r="B84" s="14"/>
      <c r="C84" s="15"/>
      <c r="D84" s="45"/>
      <c r="E84" s="46"/>
      <c r="F84" s="46"/>
      <c r="G84" s="46"/>
      <c r="H84" s="46"/>
      <c r="I84" s="46"/>
    </row>
    <row r="85" spans="2:9" ht="12.75">
      <c r="B85" s="12" t="s">
        <v>85</v>
      </c>
      <c r="C85" s="13"/>
      <c r="D85" s="47">
        <f aca="true" t="shared" si="12" ref="D85:I85">D86+D104+D94+D114+D124+D134+D138+D147+D151</f>
        <v>52439716</v>
      </c>
      <c r="E85" s="47">
        <f>E86+E104+E94+E114+E124+E134+E138+E147+E151</f>
        <v>16023460.51</v>
      </c>
      <c r="F85" s="47">
        <f t="shared" si="12"/>
        <v>68463176.50999999</v>
      </c>
      <c r="G85" s="47">
        <f>G86+G104+G94+G114+G124+G134+G138+G147+G151</f>
        <v>32997960.359999996</v>
      </c>
      <c r="H85" s="47">
        <f>H86+H104+H94+H114+H124+H134+H138+H147+H151</f>
        <v>32997960.359999996</v>
      </c>
      <c r="I85" s="47">
        <f t="shared" si="12"/>
        <v>35465216.15</v>
      </c>
    </row>
    <row r="86" spans="2:9" ht="12.75">
      <c r="B86" s="1" t="s">
        <v>12</v>
      </c>
      <c r="C86" s="7"/>
      <c r="D86" s="43">
        <f>SUM(D87:D93)</f>
        <v>7207259.319999999</v>
      </c>
      <c r="E86" s="43">
        <f>SUM(E87:E93)</f>
        <v>-471137.02</v>
      </c>
      <c r="F86" s="43">
        <f>SUM(F87:F93)</f>
        <v>6736122.3</v>
      </c>
      <c r="G86" s="43">
        <f>SUM(G87:G93)</f>
        <v>4608754.2</v>
      </c>
      <c r="H86" s="43">
        <f>SUM(H87:H93)</f>
        <v>4608754.2</v>
      </c>
      <c r="I86" s="44">
        <f aca="true" t="shared" si="13" ref="I86:I149">F86-G86</f>
        <v>2127368.0999999996</v>
      </c>
    </row>
    <row r="87" spans="2:9" ht="12.75">
      <c r="B87" s="11" t="s">
        <v>13</v>
      </c>
      <c r="C87" s="9"/>
      <c r="D87" s="43">
        <v>5926611.6</v>
      </c>
      <c r="E87" s="44">
        <v>-466489.2</v>
      </c>
      <c r="F87" s="43">
        <f aca="true" t="shared" si="14" ref="F87:F103">D87+E87</f>
        <v>5460122.399999999</v>
      </c>
      <c r="G87" s="44">
        <v>3588205.4</v>
      </c>
      <c r="H87" s="44">
        <v>3588205.4</v>
      </c>
      <c r="I87" s="44">
        <f t="shared" si="13"/>
        <v>1871916.9999999995</v>
      </c>
    </row>
    <row r="88" spans="2:9" ht="12.7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2.75">
      <c r="B89" s="11" t="s">
        <v>15</v>
      </c>
      <c r="C89" s="9"/>
      <c r="D89" s="43">
        <v>79842.04</v>
      </c>
      <c r="E89" s="44">
        <v>1125.74</v>
      </c>
      <c r="F89" s="43">
        <f t="shared" si="14"/>
        <v>80967.78</v>
      </c>
      <c r="G89" s="44">
        <v>20122.64</v>
      </c>
      <c r="H89" s="44">
        <v>20122.64</v>
      </c>
      <c r="I89" s="44">
        <f t="shared" si="13"/>
        <v>60845.14</v>
      </c>
    </row>
    <row r="90" spans="2:9" ht="12.7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2.75">
      <c r="B91" s="11" t="s">
        <v>17</v>
      </c>
      <c r="C91" s="9"/>
      <c r="D91" s="43">
        <v>790205.68</v>
      </c>
      <c r="E91" s="44">
        <v>15326.44</v>
      </c>
      <c r="F91" s="43">
        <f t="shared" si="14"/>
        <v>805532.12</v>
      </c>
      <c r="G91" s="44">
        <v>728926.16</v>
      </c>
      <c r="H91" s="44">
        <v>728926.16</v>
      </c>
      <c r="I91" s="44">
        <f t="shared" si="13"/>
        <v>76605.95999999996</v>
      </c>
    </row>
    <row r="92" spans="2:9" ht="12.7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2.75">
      <c r="B93" s="11" t="s">
        <v>19</v>
      </c>
      <c r="C93" s="9"/>
      <c r="D93" s="43">
        <v>410600</v>
      </c>
      <c r="E93" s="44">
        <v>-21100</v>
      </c>
      <c r="F93" s="43">
        <f t="shared" si="14"/>
        <v>389500</v>
      </c>
      <c r="G93" s="44">
        <v>271500</v>
      </c>
      <c r="H93" s="44">
        <v>271500</v>
      </c>
      <c r="I93" s="44">
        <f t="shared" si="13"/>
        <v>118000</v>
      </c>
    </row>
    <row r="94" spans="2:9" ht="12.75">
      <c r="B94" s="1" t="s">
        <v>20</v>
      </c>
      <c r="C94" s="7"/>
      <c r="D94" s="43">
        <f>SUM(D95:D103)</f>
        <v>8534128.64</v>
      </c>
      <c r="E94" s="43">
        <f>SUM(E95:E103)</f>
        <v>360561.56</v>
      </c>
      <c r="F94" s="43">
        <f>SUM(F95:F103)</f>
        <v>8894690.2</v>
      </c>
      <c r="G94" s="43">
        <f>SUM(G95:G103)</f>
        <v>5791378.02</v>
      </c>
      <c r="H94" s="43">
        <f>SUM(H95:H103)</f>
        <v>5791378.02</v>
      </c>
      <c r="I94" s="44">
        <f t="shared" si="13"/>
        <v>3103312.1799999997</v>
      </c>
    </row>
    <row r="95" spans="2:9" ht="12.75">
      <c r="B95" s="11" t="s">
        <v>21</v>
      </c>
      <c r="C95" s="9"/>
      <c r="D95" s="43">
        <v>0</v>
      </c>
      <c r="E95" s="44">
        <v>37235.42</v>
      </c>
      <c r="F95" s="43">
        <f t="shared" si="14"/>
        <v>37235.42</v>
      </c>
      <c r="G95" s="44">
        <v>37235.3</v>
      </c>
      <c r="H95" s="44">
        <v>37235.3</v>
      </c>
      <c r="I95" s="44">
        <f t="shared" si="13"/>
        <v>0.11999999999534339</v>
      </c>
    </row>
    <row r="96" spans="2:9" ht="12.7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2.7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2.75">
      <c r="B98" s="11" t="s">
        <v>24</v>
      </c>
      <c r="C98" s="9"/>
      <c r="D98" s="43">
        <v>1549128.64</v>
      </c>
      <c r="E98" s="44">
        <v>-4230</v>
      </c>
      <c r="F98" s="43">
        <f t="shared" si="14"/>
        <v>1544898.64</v>
      </c>
      <c r="G98" s="44">
        <v>706850.98</v>
      </c>
      <c r="H98" s="44">
        <v>706850.98</v>
      </c>
      <c r="I98" s="44">
        <f t="shared" si="13"/>
        <v>838047.6599999999</v>
      </c>
    </row>
    <row r="99" spans="2:9" ht="12.75">
      <c r="B99" s="11" t="s">
        <v>25</v>
      </c>
      <c r="C99" s="9"/>
      <c r="D99" s="43">
        <v>215000</v>
      </c>
      <c r="E99" s="44">
        <v>0</v>
      </c>
      <c r="F99" s="43">
        <f t="shared" si="14"/>
        <v>215000</v>
      </c>
      <c r="G99" s="44">
        <v>95045.17</v>
      </c>
      <c r="H99" s="44">
        <v>95045.17</v>
      </c>
      <c r="I99" s="44">
        <f t="shared" si="13"/>
        <v>119954.83</v>
      </c>
    </row>
    <row r="100" spans="2:9" ht="12.75">
      <c r="B100" s="11" t="s">
        <v>26</v>
      </c>
      <c r="C100" s="9"/>
      <c r="D100" s="43">
        <v>5500000</v>
      </c>
      <c r="E100" s="44">
        <v>0</v>
      </c>
      <c r="F100" s="43">
        <f t="shared" si="14"/>
        <v>5500000</v>
      </c>
      <c r="G100" s="44">
        <v>3954748.32</v>
      </c>
      <c r="H100" s="44">
        <v>3954748.32</v>
      </c>
      <c r="I100" s="44">
        <f t="shared" si="13"/>
        <v>1545251.6800000002</v>
      </c>
    </row>
    <row r="101" spans="2:9" ht="12.75">
      <c r="B101" s="11" t="s">
        <v>27</v>
      </c>
      <c r="C101" s="9"/>
      <c r="D101" s="43">
        <v>400000</v>
      </c>
      <c r="E101" s="44">
        <v>-23680</v>
      </c>
      <c r="F101" s="43">
        <f t="shared" si="14"/>
        <v>376320</v>
      </c>
      <c r="G101" s="44">
        <v>357048</v>
      </c>
      <c r="H101" s="44">
        <v>357048</v>
      </c>
      <c r="I101" s="44">
        <f t="shared" si="13"/>
        <v>19272</v>
      </c>
    </row>
    <row r="102" spans="2:9" ht="12.7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2.75">
      <c r="B103" s="11" t="s">
        <v>29</v>
      </c>
      <c r="C103" s="9"/>
      <c r="D103" s="43">
        <v>870000</v>
      </c>
      <c r="E103" s="44">
        <v>351236.14</v>
      </c>
      <c r="F103" s="43">
        <f t="shared" si="14"/>
        <v>1221236.1400000001</v>
      </c>
      <c r="G103" s="44">
        <v>640450.25</v>
      </c>
      <c r="H103" s="44">
        <v>640450.25</v>
      </c>
      <c r="I103" s="44">
        <f t="shared" si="13"/>
        <v>580785.8900000001</v>
      </c>
    </row>
    <row r="104" spans="2:9" ht="12.75">
      <c r="B104" s="1" t="s">
        <v>30</v>
      </c>
      <c r="C104" s="7"/>
      <c r="D104" s="43">
        <f>SUM(D105:D113)</f>
        <v>12426180</v>
      </c>
      <c r="E104" s="43">
        <f>SUM(E105:E113)</f>
        <v>267711.88</v>
      </c>
      <c r="F104" s="43">
        <f>SUM(F105:F113)</f>
        <v>12693891.88</v>
      </c>
      <c r="G104" s="43">
        <f>SUM(G105:G113)</f>
        <v>8347482.54</v>
      </c>
      <c r="H104" s="43">
        <f>SUM(H105:H113)</f>
        <v>8347482.54</v>
      </c>
      <c r="I104" s="44">
        <f t="shared" si="13"/>
        <v>4346409.340000001</v>
      </c>
    </row>
    <row r="105" spans="2:9" ht="12.75">
      <c r="B105" s="11" t="s">
        <v>31</v>
      </c>
      <c r="C105" s="9"/>
      <c r="D105" s="43">
        <v>8569000</v>
      </c>
      <c r="E105" s="44">
        <v>45163.76</v>
      </c>
      <c r="F105" s="44">
        <f>D105+E105</f>
        <v>8614163.76</v>
      </c>
      <c r="G105" s="44">
        <v>5642930.01</v>
      </c>
      <c r="H105" s="44">
        <v>5642930.01</v>
      </c>
      <c r="I105" s="44">
        <f t="shared" si="13"/>
        <v>2971233.75</v>
      </c>
    </row>
    <row r="106" spans="2:9" ht="12.75">
      <c r="B106" s="11" t="s">
        <v>32</v>
      </c>
      <c r="C106" s="9"/>
      <c r="D106" s="43">
        <v>16000</v>
      </c>
      <c r="E106" s="44">
        <v>7424</v>
      </c>
      <c r="F106" s="44">
        <f aca="true" t="shared" si="15" ref="F106:F113">D106+E106</f>
        <v>23424</v>
      </c>
      <c r="G106" s="44">
        <v>21424</v>
      </c>
      <c r="H106" s="44">
        <v>21424</v>
      </c>
      <c r="I106" s="44">
        <f t="shared" si="13"/>
        <v>2000</v>
      </c>
    </row>
    <row r="107" spans="2:9" ht="12.7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2.75">
      <c r="B108" s="11" t="s">
        <v>34</v>
      </c>
      <c r="C108" s="9"/>
      <c r="D108" s="43">
        <v>150000</v>
      </c>
      <c r="E108" s="44">
        <v>0</v>
      </c>
      <c r="F108" s="44">
        <f t="shared" si="15"/>
        <v>150000</v>
      </c>
      <c r="G108" s="44">
        <v>65760.45</v>
      </c>
      <c r="H108" s="44">
        <v>65760.45</v>
      </c>
      <c r="I108" s="44">
        <f t="shared" si="13"/>
        <v>84239.55</v>
      </c>
    </row>
    <row r="109" spans="2:9" ht="12.75">
      <c r="B109" s="11" t="s">
        <v>35</v>
      </c>
      <c r="C109" s="9"/>
      <c r="D109" s="43">
        <v>1200000</v>
      </c>
      <c r="E109" s="44">
        <v>155698.8</v>
      </c>
      <c r="F109" s="44">
        <f t="shared" si="15"/>
        <v>1355698.8</v>
      </c>
      <c r="G109" s="44">
        <v>1336980.78</v>
      </c>
      <c r="H109" s="44">
        <v>1336980.78</v>
      </c>
      <c r="I109" s="44">
        <f t="shared" si="13"/>
        <v>18718.02000000002</v>
      </c>
    </row>
    <row r="110" spans="2:9" ht="12.7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2.7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2.75">
      <c r="B112" s="11" t="s">
        <v>38</v>
      </c>
      <c r="C112" s="9"/>
      <c r="D112" s="43">
        <v>0</v>
      </c>
      <c r="E112" s="44">
        <v>2088</v>
      </c>
      <c r="F112" s="44">
        <f t="shared" si="15"/>
        <v>2088</v>
      </c>
      <c r="G112" s="44">
        <v>2088</v>
      </c>
      <c r="H112" s="44">
        <v>2088</v>
      </c>
      <c r="I112" s="44">
        <f t="shared" si="13"/>
        <v>0</v>
      </c>
    </row>
    <row r="113" spans="2:9" ht="12.75">
      <c r="B113" s="11" t="s">
        <v>39</v>
      </c>
      <c r="C113" s="9"/>
      <c r="D113" s="43">
        <v>2491180</v>
      </c>
      <c r="E113" s="44">
        <v>57337.32</v>
      </c>
      <c r="F113" s="44">
        <f t="shared" si="15"/>
        <v>2548517.32</v>
      </c>
      <c r="G113" s="44">
        <v>1278299.3</v>
      </c>
      <c r="H113" s="44">
        <v>1278299.3</v>
      </c>
      <c r="I113" s="44">
        <f t="shared" si="13"/>
        <v>1270218.0199999998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675078.4</v>
      </c>
      <c r="F114" s="43">
        <f>SUM(F115:F123)</f>
        <v>675078.4</v>
      </c>
      <c r="G114" s="43">
        <f>SUM(G115:G123)</f>
        <v>113571.41</v>
      </c>
      <c r="H114" s="43">
        <f>SUM(H115:H123)</f>
        <v>113571.41</v>
      </c>
      <c r="I114" s="44">
        <f t="shared" si="13"/>
        <v>561506.99</v>
      </c>
    </row>
    <row r="115" spans="2:9" ht="12.7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2.7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2.75">
      <c r="B117" s="11" t="s">
        <v>43</v>
      </c>
      <c r="C117" s="9"/>
      <c r="D117" s="43">
        <v>0</v>
      </c>
      <c r="E117" s="44">
        <v>653050</v>
      </c>
      <c r="F117" s="44">
        <f t="shared" si="16"/>
        <v>653050</v>
      </c>
      <c r="G117" s="44">
        <v>91543.01</v>
      </c>
      <c r="H117" s="44">
        <v>91543.01</v>
      </c>
      <c r="I117" s="44">
        <f t="shared" si="13"/>
        <v>561506.99</v>
      </c>
    </row>
    <row r="118" spans="2:9" ht="12.75">
      <c r="B118" s="11" t="s">
        <v>44</v>
      </c>
      <c r="C118" s="9"/>
      <c r="D118" s="43">
        <v>0</v>
      </c>
      <c r="E118" s="44">
        <v>22028.4</v>
      </c>
      <c r="F118" s="44">
        <f t="shared" si="16"/>
        <v>22028.4</v>
      </c>
      <c r="G118" s="44">
        <v>22028.4</v>
      </c>
      <c r="H118" s="44">
        <v>22028.4</v>
      </c>
      <c r="I118" s="44">
        <f t="shared" si="13"/>
        <v>0</v>
      </c>
    </row>
    <row r="119" spans="2:9" ht="12.7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2.7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2.7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2.7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2.7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2.75">
      <c r="B124" s="1" t="s">
        <v>50</v>
      </c>
      <c r="C124" s="7"/>
      <c r="D124" s="43">
        <f>SUM(D125:D133)</f>
        <v>2320000</v>
      </c>
      <c r="E124" s="43">
        <f>SUM(E125:E133)</f>
        <v>-100000</v>
      </c>
      <c r="F124" s="43">
        <f>SUM(F125:F133)</f>
        <v>2220000</v>
      </c>
      <c r="G124" s="43">
        <f>SUM(G125:G133)</f>
        <v>1617967.42</v>
      </c>
      <c r="H124" s="43">
        <f>SUM(H125:H133)</f>
        <v>1617967.42</v>
      </c>
      <c r="I124" s="44">
        <f t="shared" si="13"/>
        <v>602032.5800000001</v>
      </c>
    </row>
    <row r="125" spans="2:9" ht="12.75">
      <c r="B125" s="11" t="s">
        <v>51</v>
      </c>
      <c r="C125" s="9"/>
      <c r="D125" s="43">
        <v>250000</v>
      </c>
      <c r="E125" s="44">
        <v>-160000</v>
      </c>
      <c r="F125" s="44">
        <f>D125+E125</f>
        <v>90000</v>
      </c>
      <c r="G125" s="44">
        <v>51967.42</v>
      </c>
      <c r="H125" s="44">
        <v>51967.42</v>
      </c>
      <c r="I125" s="44">
        <f t="shared" si="13"/>
        <v>38032.58</v>
      </c>
    </row>
    <row r="126" spans="2:9" ht="12.75">
      <c r="B126" s="11" t="s">
        <v>52</v>
      </c>
      <c r="C126" s="9"/>
      <c r="D126" s="43">
        <v>0</v>
      </c>
      <c r="E126" s="44">
        <v>60000</v>
      </c>
      <c r="F126" s="44">
        <f aca="true" t="shared" si="17" ref="F126:F133">D126+E126</f>
        <v>60000</v>
      </c>
      <c r="G126" s="44">
        <v>0</v>
      </c>
      <c r="H126" s="44">
        <v>0</v>
      </c>
      <c r="I126" s="44">
        <f t="shared" si="13"/>
        <v>60000</v>
      </c>
    </row>
    <row r="127" spans="2:9" ht="12.7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2.75">
      <c r="B128" s="11" t="s">
        <v>54</v>
      </c>
      <c r="C128" s="9"/>
      <c r="D128" s="43">
        <v>2000000</v>
      </c>
      <c r="E128" s="44">
        <v>0</v>
      </c>
      <c r="F128" s="44">
        <f t="shared" si="17"/>
        <v>2000000</v>
      </c>
      <c r="G128" s="44">
        <v>1566000</v>
      </c>
      <c r="H128" s="44">
        <v>1566000</v>
      </c>
      <c r="I128" s="44">
        <f t="shared" si="13"/>
        <v>434000</v>
      </c>
    </row>
    <row r="129" spans="2:9" ht="12.7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2.75">
      <c r="B130" s="11" t="s">
        <v>56</v>
      </c>
      <c r="C130" s="9"/>
      <c r="D130" s="43">
        <v>70000</v>
      </c>
      <c r="E130" s="44">
        <v>0</v>
      </c>
      <c r="F130" s="44">
        <f t="shared" si="17"/>
        <v>70000</v>
      </c>
      <c r="G130" s="44">
        <v>0</v>
      </c>
      <c r="H130" s="44">
        <v>0</v>
      </c>
      <c r="I130" s="44">
        <f t="shared" si="13"/>
        <v>70000</v>
      </c>
    </row>
    <row r="131" spans="2:9" ht="12.7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2.7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2.7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2.75">
      <c r="B134" s="1" t="s">
        <v>60</v>
      </c>
      <c r="C134" s="7"/>
      <c r="D134" s="43">
        <f>SUM(D135:D137)</f>
        <v>21952148.04</v>
      </c>
      <c r="E134" s="43">
        <f>SUM(E135:E137)</f>
        <v>15291245.69</v>
      </c>
      <c r="F134" s="43">
        <f>SUM(F135:F137)</f>
        <v>37243393.73</v>
      </c>
      <c r="G134" s="43">
        <f>SUM(G135:G137)</f>
        <v>12518806.77</v>
      </c>
      <c r="H134" s="43">
        <f>SUM(H135:H137)</f>
        <v>12518806.77</v>
      </c>
      <c r="I134" s="44">
        <f t="shared" si="13"/>
        <v>24724586.959999997</v>
      </c>
    </row>
    <row r="135" spans="2:9" ht="12.75">
      <c r="B135" s="11" t="s">
        <v>61</v>
      </c>
      <c r="C135" s="9"/>
      <c r="D135" s="43">
        <v>17480619</v>
      </c>
      <c r="E135" s="44">
        <v>11181028.01</v>
      </c>
      <c r="F135" s="44">
        <f>D135+E135</f>
        <v>28661647.009999998</v>
      </c>
      <c r="G135" s="44">
        <v>11181028.01</v>
      </c>
      <c r="H135" s="44">
        <v>11181028.01</v>
      </c>
      <c r="I135" s="44">
        <f t="shared" si="13"/>
        <v>17480619</v>
      </c>
    </row>
    <row r="136" spans="2:9" ht="12.75">
      <c r="B136" s="11" t="s">
        <v>62</v>
      </c>
      <c r="C136" s="9"/>
      <c r="D136" s="43">
        <v>4471529.04</v>
      </c>
      <c r="E136" s="44">
        <v>4110217.68</v>
      </c>
      <c r="F136" s="44">
        <f>D136+E136</f>
        <v>8581746.72</v>
      </c>
      <c r="G136" s="44">
        <v>1337778.76</v>
      </c>
      <c r="H136" s="44">
        <v>1337778.76</v>
      </c>
      <c r="I136" s="44">
        <f t="shared" si="13"/>
        <v>7243967.960000001</v>
      </c>
    </row>
    <row r="137" spans="2:9" ht="12.7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2.7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2.7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2.7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2.7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2.7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2.7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2.7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2.7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2.7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2.7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2.7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2.7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2.7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2.7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2.7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2.7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2.7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2.7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2.7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2.7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2.7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2.75">
      <c r="B159" s="1"/>
      <c r="C159" s="7"/>
      <c r="D159" s="43"/>
      <c r="E159" s="44"/>
      <c r="F159" s="44"/>
      <c r="G159" s="44"/>
      <c r="H159" s="44"/>
      <c r="I159" s="44"/>
    </row>
    <row r="160" spans="2:9" ht="12.75">
      <c r="B160" s="2" t="s">
        <v>86</v>
      </c>
      <c r="C160" s="8"/>
      <c r="D160" s="42">
        <f aca="true" t="shared" si="21" ref="D160:I160">D10+D85</f>
        <v>112688583.27</v>
      </c>
      <c r="E160" s="42">
        <f t="shared" si="21"/>
        <v>30404520.61</v>
      </c>
      <c r="F160" s="42">
        <f t="shared" si="21"/>
        <v>143093103.88</v>
      </c>
      <c r="G160" s="42">
        <f t="shared" si="21"/>
        <v>82476582.96</v>
      </c>
      <c r="H160" s="42">
        <f t="shared" si="21"/>
        <v>82476582.96</v>
      </c>
      <c r="I160" s="42">
        <f t="shared" si="21"/>
        <v>60616520.92</v>
      </c>
    </row>
    <row r="161" spans="2:9" ht="13.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2016-12-20T19:53:14Z</cp:lastPrinted>
  <dcterms:created xsi:type="dcterms:W3CDTF">2016-10-11T20:25:15Z</dcterms:created>
  <dcterms:modified xsi:type="dcterms:W3CDTF">2023-10-17T18:07:07Z</dcterms:modified>
  <cp:category/>
  <cp:version/>
  <cp:contentType/>
  <cp:contentStatus/>
</cp:coreProperties>
</file>